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1研究生资料\3SCI\投稿SCI材料\投稿PeerJ\Raw data 1\qPCR\qPCR(Fig.4D!!!)\"/>
    </mc:Choice>
  </mc:AlternateContent>
  <xr:revisionPtr revIDLastSave="0" documentId="13_ncr:1_{F0FB7FF7-6A8F-4988-9994-3D9C66C0ADFF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" i="1" l="1"/>
  <c r="H5" i="1"/>
  <c r="F12" i="1"/>
  <c r="F13" i="1"/>
  <c r="F14" i="1"/>
  <c r="F15" i="1"/>
  <c r="F16" i="1"/>
  <c r="F17" i="1"/>
  <c r="F18" i="1"/>
  <c r="F19" i="1"/>
  <c r="F20" i="1"/>
  <c r="F21" i="1"/>
  <c r="F48" i="1"/>
  <c r="F49" i="1"/>
  <c r="F50" i="1"/>
  <c r="F51" i="1"/>
  <c r="F52" i="1"/>
  <c r="F53" i="1"/>
  <c r="F54" i="1"/>
  <c r="F55" i="1"/>
  <c r="F56" i="1"/>
  <c r="F57" i="1"/>
  <c r="F41" i="1"/>
  <c r="F40" i="1"/>
  <c r="F39" i="1"/>
  <c r="I5" i="1"/>
  <c r="J5" i="1"/>
  <c r="K5" i="1"/>
  <c r="L5" i="1"/>
  <c r="M5" i="1"/>
  <c r="N5" i="1"/>
  <c r="O5" i="1"/>
  <c r="P5" i="1"/>
  <c r="Q5" i="1"/>
  <c r="S5" i="1"/>
  <c r="T5" i="1"/>
  <c r="U5" i="1"/>
  <c r="V5" i="1"/>
  <c r="W5" i="1"/>
  <c r="X5" i="1"/>
  <c r="Y5" i="1"/>
  <c r="Z5" i="1"/>
  <c r="AA5" i="1"/>
  <c r="F43" i="1"/>
  <c r="F7" i="1"/>
  <c r="F42" i="1"/>
  <c r="F6" i="1"/>
  <c r="F47" i="1"/>
  <c r="F45" i="1"/>
  <c r="F46" i="1"/>
  <c r="F44" i="1"/>
  <c r="F38" i="1"/>
  <c r="F9" i="1"/>
  <c r="F10" i="1"/>
  <c r="F11" i="1"/>
  <c r="F8" i="1"/>
  <c r="F3" i="1"/>
  <c r="F4" i="1"/>
  <c r="F5" i="1"/>
  <c r="F2" i="1"/>
  <c r="H7" i="1" l="1"/>
  <c r="R9" i="1" s="1"/>
  <c r="R11" i="1" s="1"/>
  <c r="H9" i="1" l="1"/>
  <c r="H11" i="1" s="1"/>
  <c r="U9" i="1"/>
  <c r="U11" i="1" s="1"/>
  <c r="M9" i="1"/>
  <c r="M11" i="1" s="1"/>
  <c r="W9" i="1"/>
  <c r="W11" i="1" s="1"/>
  <c r="T9" i="1"/>
  <c r="T11" i="1" s="1"/>
  <c r="O9" i="1"/>
  <c r="O11" i="1" s="1"/>
  <c r="L9" i="1"/>
  <c r="L11" i="1" s="1"/>
  <c r="Y9" i="1"/>
  <c r="Y11" i="1" s="1"/>
  <c r="AA9" i="1"/>
  <c r="AA11" i="1" s="1"/>
  <c r="Q9" i="1"/>
  <c r="Q11" i="1" s="1"/>
  <c r="S9" i="1"/>
  <c r="S11" i="1" s="1"/>
  <c r="I9" i="1"/>
  <c r="I11" i="1" s="1"/>
  <c r="V9" i="1"/>
  <c r="V11" i="1" s="1"/>
  <c r="K9" i="1"/>
  <c r="K11" i="1" s="1"/>
  <c r="X9" i="1"/>
  <c r="X11" i="1" s="1"/>
  <c r="N9" i="1"/>
  <c r="N11" i="1" s="1"/>
  <c r="Z9" i="1"/>
  <c r="Z11" i="1" s="1"/>
  <c r="P9" i="1"/>
  <c r="P11" i="1" s="1"/>
  <c r="J9" i="1"/>
  <c r="J11" i="1" s="1"/>
</calcChain>
</file>

<file path=xl/sharedStrings.xml><?xml version="1.0" encoding="utf-8"?>
<sst xmlns="http://schemas.openxmlformats.org/spreadsheetml/2006/main" count="114" uniqueCount="35">
  <si>
    <t>Target Name</t>
    <phoneticPr fontId="1" type="noConversion"/>
  </si>
  <si>
    <t>NC1</t>
    <phoneticPr fontId="1" type="noConversion"/>
  </si>
  <si>
    <t>NC2</t>
  </si>
  <si>
    <t>NC2</t>
    <phoneticPr fontId="1" type="noConversion"/>
  </si>
  <si>
    <t>NC3</t>
  </si>
  <si>
    <t>NC4</t>
  </si>
  <si>
    <t>NC5</t>
  </si>
  <si>
    <t>NC6</t>
  </si>
  <si>
    <t>TAO1</t>
    <phoneticPr fontId="1" type="noConversion"/>
  </si>
  <si>
    <t>TAO2</t>
  </si>
  <si>
    <t>TAO3</t>
  </si>
  <si>
    <t>TAO4</t>
  </si>
  <si>
    <t>TAO5</t>
  </si>
  <si>
    <t>TAO6</t>
  </si>
  <si>
    <t>Sample Name</t>
    <phoneticPr fontId="1" type="noConversion"/>
  </si>
  <si>
    <t>CT1</t>
    <phoneticPr fontId="1" type="noConversion"/>
  </si>
  <si>
    <t>CT2</t>
    <phoneticPr fontId="1" type="noConversion"/>
  </si>
  <si>
    <t>CT3</t>
    <phoneticPr fontId="1" type="noConversion"/>
  </si>
  <si>
    <t>CT mean</t>
    <phoneticPr fontId="1" type="noConversion"/>
  </si>
  <si>
    <t>ΔCT</t>
    <phoneticPr fontId="1" type="noConversion"/>
  </si>
  <si>
    <t>对照组ΔCT mean</t>
    <phoneticPr fontId="1" type="noConversion"/>
  </si>
  <si>
    <t>ΔΔCT</t>
    <phoneticPr fontId="1" type="noConversion"/>
  </si>
  <si>
    <t>2^(-ΔΔCT)</t>
    <phoneticPr fontId="1" type="noConversion"/>
  </si>
  <si>
    <t>NC7</t>
  </si>
  <si>
    <t>NC8</t>
  </si>
  <si>
    <t>NC9</t>
  </si>
  <si>
    <t>NC10</t>
  </si>
  <si>
    <t>TAO7</t>
  </si>
  <si>
    <t>TAO8</t>
  </si>
  <si>
    <t>TAO9</t>
  </si>
  <si>
    <t>TAO10</t>
  </si>
  <si>
    <t>GAPDH</t>
    <phoneticPr fontId="1" type="noConversion"/>
  </si>
  <si>
    <t>PTX3</t>
    <phoneticPr fontId="1" type="noConversion"/>
  </si>
  <si>
    <t>NC</t>
    <phoneticPr fontId="1" type="noConversion"/>
  </si>
  <si>
    <t>TAO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</si>
</sst>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0" fontId="2" fillId="0" borderId="0" xfId="0" applyFont="1"/>
    <xf numFmtId="176" fontId="2" fillId="0" borderId="0" xfId="0" applyNumberFormat="1" applyFont="1"/>
    <xf numFmtId="0" fontId="3" fillId="0" borderId="0" xfId="0" applyFont="1" applyAlignment="1">
      <alignment horizontal="center"/>
    </xf>
    <xf numFmtId="176" fontId="3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176" fontId="3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176" fontId="2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3"/>
  <sheetViews>
    <sheetView tabSelected="1" zoomScaleNormal="100" workbookViewId="0">
      <selection activeCell="K16" sqref="K16"/>
    </sheetView>
  </sheetViews>
  <sheetFormatPr defaultRowHeight="14" x14ac:dyDescent="0.45"/>
  <cols>
    <col min="1" max="1" width="12.52734375" customWidth="1"/>
    <col min="2" max="2" width="12.05859375" customWidth="1"/>
    <col min="3" max="3" width="8.9375" customWidth="1"/>
    <col min="4" max="4" width="8.05859375" customWidth="1"/>
    <col min="5" max="5" width="7.9375" customWidth="1"/>
    <col min="6" max="6" width="7.64453125" customWidth="1"/>
    <col min="7" max="7" width="15.41015625" customWidth="1"/>
    <col min="10" max="10" width="8.9375" customWidth="1"/>
  </cols>
  <sheetData>
    <row r="1" spans="1:28" x14ac:dyDescent="0.45">
      <c r="A1" s="9" t="s">
        <v>14</v>
      </c>
      <c r="B1" s="9" t="s">
        <v>0</v>
      </c>
      <c r="C1" s="9" t="s">
        <v>15</v>
      </c>
      <c r="D1" s="9" t="s">
        <v>16</v>
      </c>
      <c r="E1" s="9" t="s">
        <v>17</v>
      </c>
      <c r="F1" s="9" t="s">
        <v>18</v>
      </c>
      <c r="G1" s="3"/>
      <c r="H1" s="9" t="s">
        <v>1</v>
      </c>
      <c r="I1" s="9" t="s">
        <v>2</v>
      </c>
      <c r="J1" s="9" t="s">
        <v>4</v>
      </c>
      <c r="K1" s="9" t="s">
        <v>5</v>
      </c>
      <c r="L1" s="9" t="s">
        <v>6</v>
      </c>
      <c r="M1" s="9" t="s">
        <v>7</v>
      </c>
      <c r="N1" s="9" t="s">
        <v>23</v>
      </c>
      <c r="O1" s="9" t="s">
        <v>24</v>
      </c>
      <c r="P1" s="9" t="s">
        <v>25</v>
      </c>
      <c r="Q1" s="9" t="s">
        <v>26</v>
      </c>
      <c r="R1" s="9" t="s">
        <v>8</v>
      </c>
      <c r="S1" s="9" t="s">
        <v>9</v>
      </c>
      <c r="T1" s="9" t="s">
        <v>10</v>
      </c>
      <c r="U1" s="9" t="s">
        <v>11</v>
      </c>
      <c r="V1" s="9" t="s">
        <v>12</v>
      </c>
      <c r="W1" s="9" t="s">
        <v>13</v>
      </c>
      <c r="X1" s="9" t="s">
        <v>27</v>
      </c>
      <c r="Y1" s="9" t="s">
        <v>28</v>
      </c>
      <c r="Z1" s="9" t="s">
        <v>29</v>
      </c>
      <c r="AA1" s="9" t="s">
        <v>30</v>
      </c>
      <c r="AB1" s="3"/>
    </row>
    <row r="2" spans="1:28" x14ac:dyDescent="0.45">
      <c r="A2" s="5" t="s">
        <v>1</v>
      </c>
      <c r="B2" s="5" t="s">
        <v>31</v>
      </c>
      <c r="C2" s="6">
        <v>15.9084873199463</v>
      </c>
      <c r="D2" s="6">
        <v>15.9137887954712</v>
      </c>
      <c r="E2" s="6">
        <v>15.8158178329468</v>
      </c>
      <c r="F2" s="6">
        <f>AVERAGE(C2,D2,E2)</f>
        <v>15.879364649454766</v>
      </c>
      <c r="G2" s="9" t="s">
        <v>31</v>
      </c>
      <c r="H2" s="8">
        <v>15.8793646494548</v>
      </c>
      <c r="I2" s="8">
        <v>16.794125239054399</v>
      </c>
      <c r="J2" s="8">
        <v>17.013034184773801</v>
      </c>
      <c r="K2" s="8">
        <v>16.293483098347998</v>
      </c>
      <c r="L2" s="8">
        <v>16.925974210103401</v>
      </c>
      <c r="M2" s="8">
        <v>17.3631693522135</v>
      </c>
      <c r="N2" s="8">
        <v>18.1947326660156</v>
      </c>
      <c r="O2" s="8">
        <v>17.300561904907202</v>
      </c>
      <c r="P2" s="8">
        <v>16.212562561035199</v>
      </c>
      <c r="Q2" s="8">
        <v>17.584821701049801</v>
      </c>
      <c r="R2" s="8">
        <v>16.632333119710299</v>
      </c>
      <c r="S2" s="8">
        <v>16.128035227457701</v>
      </c>
      <c r="T2" s="8">
        <v>15.231449127197299</v>
      </c>
      <c r="U2" s="8">
        <v>17.6811116536458</v>
      </c>
      <c r="V2" s="8">
        <v>16.9204495747884</v>
      </c>
      <c r="W2" s="8">
        <v>15.603473027547199</v>
      </c>
      <c r="X2" s="8">
        <v>15.2345943450928</v>
      </c>
      <c r="Y2" s="8">
        <v>14.316727956136001</v>
      </c>
      <c r="Z2" s="8">
        <v>17.114229838053401</v>
      </c>
      <c r="AA2" s="8">
        <v>16.491349538167299</v>
      </c>
      <c r="AB2" s="3"/>
    </row>
    <row r="3" spans="1:28" x14ac:dyDescent="0.45">
      <c r="A3" s="5" t="s">
        <v>3</v>
      </c>
      <c r="B3" s="5" t="s">
        <v>31</v>
      </c>
      <c r="C3" s="6">
        <v>16.8284816741943</v>
      </c>
      <c r="D3" s="6">
        <v>16.838987350463899</v>
      </c>
      <c r="E3" s="6">
        <v>16.714906692504901</v>
      </c>
      <c r="F3" s="6">
        <f t="shared" ref="F3:F7" si="0">AVERAGE(C3,D3,E3)</f>
        <v>16.794125239054367</v>
      </c>
      <c r="G3" s="9" t="s">
        <v>32</v>
      </c>
      <c r="H3" s="8">
        <v>20.689343770345001</v>
      </c>
      <c r="I3" s="8">
        <v>20.783509890238399</v>
      </c>
      <c r="J3" s="8">
        <v>22.782761255899999</v>
      </c>
      <c r="K3" s="8">
        <v>21.711778640746999</v>
      </c>
      <c r="L3" s="8">
        <v>22.8351799647013</v>
      </c>
      <c r="M3" s="8">
        <v>24.936753908793101</v>
      </c>
      <c r="N3" s="8">
        <v>20.781344095865801</v>
      </c>
      <c r="O3" s="8">
        <v>22.721311887105301</v>
      </c>
      <c r="P3" s="8">
        <v>23.3739862442016</v>
      </c>
      <c r="Q3" s="8">
        <v>23.6815144220988</v>
      </c>
      <c r="R3" s="8">
        <v>19.2088454564412</v>
      </c>
      <c r="S3" s="8">
        <v>21.700954755147301</v>
      </c>
      <c r="T3" s="8">
        <v>18.8302342096964</v>
      </c>
      <c r="U3" s="8">
        <v>19.646737734476002</v>
      </c>
      <c r="V3" s="8">
        <v>19.384005864461201</v>
      </c>
      <c r="W3" s="8">
        <v>20.553052902221602</v>
      </c>
      <c r="X3" s="8">
        <v>18.664408047993899</v>
      </c>
      <c r="Y3" s="8">
        <v>17.085010210673001</v>
      </c>
      <c r="Z3" s="8">
        <v>18.769996007283499</v>
      </c>
      <c r="AA3" s="8">
        <v>18.820645332336401</v>
      </c>
      <c r="AB3" s="3"/>
    </row>
    <row r="4" spans="1:28" x14ac:dyDescent="0.45">
      <c r="A4" s="5" t="s">
        <v>4</v>
      </c>
      <c r="B4" s="5" t="s">
        <v>31</v>
      </c>
      <c r="C4" s="6">
        <v>16.9858913421631</v>
      </c>
      <c r="D4" s="6">
        <v>17.028129577636701</v>
      </c>
      <c r="E4" s="6">
        <v>17.025081634521499</v>
      </c>
      <c r="F4" s="6">
        <f t="shared" si="0"/>
        <v>17.013034184773769</v>
      </c>
      <c r="G4" s="3"/>
      <c r="H4" s="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x14ac:dyDescent="0.45">
      <c r="A5" s="5" t="s">
        <v>5</v>
      </c>
      <c r="B5" s="5" t="s">
        <v>31</v>
      </c>
      <c r="C5" s="6">
        <v>16.361473083496101</v>
      </c>
      <c r="D5" s="6">
        <v>16.2999877929687</v>
      </c>
      <c r="E5" s="6">
        <v>16.218988418579102</v>
      </c>
      <c r="F5" s="6">
        <f t="shared" si="0"/>
        <v>16.293483098347966</v>
      </c>
      <c r="G5" s="3" t="s">
        <v>19</v>
      </c>
      <c r="H5" s="8">
        <f>H3-H2</f>
        <v>4.8099791208902012</v>
      </c>
      <c r="I5" s="8">
        <f t="shared" ref="I5:AA5" si="1">I3-I2</f>
        <v>3.9893846511840003</v>
      </c>
      <c r="J5" s="8">
        <f t="shared" si="1"/>
        <v>5.7697270711261979</v>
      </c>
      <c r="K5" s="8">
        <f t="shared" si="1"/>
        <v>5.4182955423990009</v>
      </c>
      <c r="L5" s="8">
        <f t="shared" si="1"/>
        <v>5.9092057545978989</v>
      </c>
      <c r="M5" s="8">
        <f t="shared" si="1"/>
        <v>7.5735845565796005</v>
      </c>
      <c r="N5" s="8">
        <f t="shared" si="1"/>
        <v>2.5866114298502012</v>
      </c>
      <c r="O5" s="8">
        <f t="shared" si="1"/>
        <v>5.4207499821980996</v>
      </c>
      <c r="P5" s="8">
        <f t="shared" si="1"/>
        <v>7.1614236831664009</v>
      </c>
      <c r="Q5" s="8">
        <f t="shared" si="1"/>
        <v>6.0966927210489992</v>
      </c>
      <c r="R5" s="8">
        <f t="shared" si="1"/>
        <v>2.5765123367309002</v>
      </c>
      <c r="S5" s="8">
        <f t="shared" si="1"/>
        <v>5.5729195276895993</v>
      </c>
      <c r="T5" s="8">
        <f t="shared" si="1"/>
        <v>3.5987850824991003</v>
      </c>
      <c r="U5" s="8">
        <f t="shared" si="1"/>
        <v>1.9656260808302015</v>
      </c>
      <c r="V5" s="8">
        <f t="shared" si="1"/>
        <v>2.4635562896728018</v>
      </c>
      <c r="W5" s="8">
        <f t="shared" si="1"/>
        <v>4.9495798746744022</v>
      </c>
      <c r="X5" s="8">
        <f t="shared" si="1"/>
        <v>3.4298137029010984</v>
      </c>
      <c r="Y5" s="8">
        <f t="shared" si="1"/>
        <v>2.7682822545370005</v>
      </c>
      <c r="Z5" s="8">
        <f t="shared" si="1"/>
        <v>1.6557661692300982</v>
      </c>
      <c r="AA5" s="8">
        <f t="shared" si="1"/>
        <v>2.3292957941691022</v>
      </c>
      <c r="AB5" s="3"/>
    </row>
    <row r="6" spans="1:28" x14ac:dyDescent="0.45">
      <c r="A6" s="5" t="s">
        <v>6</v>
      </c>
      <c r="B6" s="5" t="s">
        <v>31</v>
      </c>
      <c r="C6" s="6">
        <v>16.8814859390259</v>
      </c>
      <c r="D6" s="6">
        <v>16.938784599304199</v>
      </c>
      <c r="E6" s="6">
        <v>16.957652091979998</v>
      </c>
      <c r="F6" s="6">
        <f t="shared" si="0"/>
        <v>16.925974210103366</v>
      </c>
      <c r="G6" s="3"/>
      <c r="H6" s="8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3"/>
    </row>
    <row r="7" spans="1:28" x14ac:dyDescent="0.45">
      <c r="A7" s="5" t="s">
        <v>7</v>
      </c>
      <c r="B7" s="5" t="s">
        <v>31</v>
      </c>
      <c r="C7" s="6">
        <v>17.346267700195298</v>
      </c>
      <c r="D7" s="6">
        <v>17.3742580413818</v>
      </c>
      <c r="E7" s="6">
        <v>17.368982315063501</v>
      </c>
      <c r="F7" s="6">
        <f t="shared" si="0"/>
        <v>17.363169352213532</v>
      </c>
      <c r="G7" s="3" t="s">
        <v>20</v>
      </c>
      <c r="H7" s="8">
        <f>AVERAGE(H5:Q5)</f>
        <v>5.4735654513040597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3"/>
    </row>
    <row r="8" spans="1:28" x14ac:dyDescent="0.45">
      <c r="A8" s="5" t="s">
        <v>23</v>
      </c>
      <c r="B8" s="5" t="s">
        <v>31</v>
      </c>
      <c r="C8" s="6">
        <v>18.254217147827099</v>
      </c>
      <c r="D8" s="6">
        <v>18.155908584594702</v>
      </c>
      <c r="E8" s="6">
        <v>18.174072265625</v>
      </c>
      <c r="F8" s="6">
        <f>AVERAGE(C8,D8,E8)</f>
        <v>18.1947326660156</v>
      </c>
      <c r="G8" s="3"/>
      <c r="H8" s="8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3"/>
    </row>
    <row r="9" spans="1:28" x14ac:dyDescent="0.45">
      <c r="A9" s="5" t="s">
        <v>24</v>
      </c>
      <c r="B9" s="5" t="s">
        <v>31</v>
      </c>
      <c r="C9" s="6">
        <v>17.299554824829102</v>
      </c>
      <c r="D9" s="6">
        <v>17.326576232910199</v>
      </c>
      <c r="E9" s="6">
        <v>17.275554656982401</v>
      </c>
      <c r="F9" s="6">
        <f t="shared" ref="F9:F21" si="2">AVERAGE(C9,D9,E9)</f>
        <v>17.300561904907234</v>
      </c>
      <c r="G9" s="3" t="s">
        <v>21</v>
      </c>
      <c r="H9" s="8">
        <f>H5-$H7</f>
        <v>-0.66358633041385851</v>
      </c>
      <c r="I9" s="8">
        <f t="shared" ref="I9:AA9" si="3">I5-$H7</f>
        <v>-1.4841808001200594</v>
      </c>
      <c r="J9" s="8">
        <f t="shared" si="3"/>
        <v>0.29616161982213818</v>
      </c>
      <c r="K9" s="8">
        <f t="shared" si="3"/>
        <v>-5.5269908905058784E-2</v>
      </c>
      <c r="L9" s="8">
        <f t="shared" si="3"/>
        <v>0.43564030329383918</v>
      </c>
      <c r="M9" s="8">
        <f t="shared" si="3"/>
        <v>2.1000191052755408</v>
      </c>
      <c r="N9" s="8">
        <f t="shared" si="3"/>
        <v>-2.8869540214538585</v>
      </c>
      <c r="O9" s="8">
        <f t="shared" si="3"/>
        <v>-5.2815469105960133E-2</v>
      </c>
      <c r="P9" s="8">
        <f t="shared" si="3"/>
        <v>1.6878582318623412</v>
      </c>
      <c r="Q9" s="8">
        <f t="shared" si="3"/>
        <v>0.62312726974493948</v>
      </c>
      <c r="R9" s="8">
        <f t="shared" si="3"/>
        <v>-2.8970531145731595</v>
      </c>
      <c r="S9" s="8">
        <f t="shared" si="3"/>
        <v>9.9354076385539614E-2</v>
      </c>
      <c r="T9" s="8">
        <f t="shared" si="3"/>
        <v>-1.8747803688049594</v>
      </c>
      <c r="U9" s="8">
        <f t="shared" si="3"/>
        <v>-3.5079393704738582</v>
      </c>
      <c r="V9" s="8">
        <f t="shared" si="3"/>
        <v>-3.0100091616312579</v>
      </c>
      <c r="W9" s="8">
        <f t="shared" si="3"/>
        <v>-0.5239855766296575</v>
      </c>
      <c r="X9" s="8">
        <f t="shared" si="3"/>
        <v>-2.0437517484029613</v>
      </c>
      <c r="Y9" s="8">
        <f t="shared" si="3"/>
        <v>-2.7052831967670592</v>
      </c>
      <c r="Z9" s="8">
        <f t="shared" si="3"/>
        <v>-3.8177992820739615</v>
      </c>
      <c r="AA9" s="8">
        <f t="shared" si="3"/>
        <v>-3.1442696571349575</v>
      </c>
      <c r="AB9" s="3"/>
    </row>
    <row r="10" spans="1:28" x14ac:dyDescent="0.45">
      <c r="A10" s="5" t="s">
        <v>25</v>
      </c>
      <c r="B10" s="5" t="s">
        <v>31</v>
      </c>
      <c r="C10" s="6">
        <v>16.269657135009801</v>
      </c>
      <c r="D10" s="6">
        <v>16.1814861297607</v>
      </c>
      <c r="E10" s="6">
        <v>16.186544418335</v>
      </c>
      <c r="F10" s="6">
        <f t="shared" si="2"/>
        <v>16.212562561035167</v>
      </c>
      <c r="G10" s="3"/>
      <c r="H10" s="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x14ac:dyDescent="0.45">
      <c r="A11" s="5" t="s">
        <v>26</v>
      </c>
      <c r="B11" s="5" t="s">
        <v>31</v>
      </c>
      <c r="C11" s="6">
        <v>17.6089687347412</v>
      </c>
      <c r="D11" s="6">
        <v>17.632396697998001</v>
      </c>
      <c r="E11" s="6">
        <v>17.513099670410199</v>
      </c>
      <c r="F11" s="6">
        <f t="shared" si="2"/>
        <v>17.584821701049801</v>
      </c>
      <c r="G11" s="3" t="s">
        <v>22</v>
      </c>
      <c r="H11" s="8">
        <f>2^-H9</f>
        <v>1.5840153658126561</v>
      </c>
      <c r="I11" s="8">
        <f t="shared" ref="I11:AA11" si="4">2^-I9</f>
        <v>2.7975827396372832</v>
      </c>
      <c r="J11" s="8">
        <f t="shared" si="4"/>
        <v>0.81441632189282609</v>
      </c>
      <c r="K11" s="8">
        <f t="shared" si="4"/>
        <v>1.0390534780934872</v>
      </c>
      <c r="L11" s="8">
        <f t="shared" si="4"/>
        <v>0.73936553331240817</v>
      </c>
      <c r="M11" s="8">
        <f t="shared" si="4"/>
        <v>0.23325515891982351</v>
      </c>
      <c r="N11" s="8">
        <f t="shared" si="4"/>
        <v>7.3970704772593656</v>
      </c>
      <c r="O11" s="8">
        <f t="shared" si="4"/>
        <v>1.0372872517081222</v>
      </c>
      <c r="P11" s="8">
        <f t="shared" si="4"/>
        <v>0.31038737196587696</v>
      </c>
      <c r="Q11" s="8">
        <f t="shared" si="4"/>
        <v>0.6492620231082219</v>
      </c>
      <c r="R11" s="8">
        <f t="shared" si="4"/>
        <v>7.4490327987987781</v>
      </c>
      <c r="S11" s="8">
        <f t="shared" si="4"/>
        <v>0.93345082271988078</v>
      </c>
      <c r="T11" s="8">
        <f t="shared" si="4"/>
        <v>3.6674578084839058</v>
      </c>
      <c r="U11" s="8">
        <f t="shared" si="4"/>
        <v>11.376141190212977</v>
      </c>
      <c r="V11" s="8">
        <f t="shared" si="4"/>
        <v>8.0556955568490984</v>
      </c>
      <c r="W11" s="8">
        <f t="shared" si="4"/>
        <v>1.4379221571217478</v>
      </c>
      <c r="X11" s="8">
        <f t="shared" si="4"/>
        <v>4.1231637211701289</v>
      </c>
      <c r="Y11" s="8">
        <f t="shared" si="4"/>
        <v>6.5218587551504186</v>
      </c>
      <c r="Z11" s="8">
        <f t="shared" si="4"/>
        <v>14.10172045905737</v>
      </c>
      <c r="AA11" s="8">
        <f t="shared" si="4"/>
        <v>8.8413682825279452</v>
      </c>
      <c r="AB11" s="3"/>
    </row>
    <row r="12" spans="1:28" x14ac:dyDescent="0.45">
      <c r="A12" s="5" t="s">
        <v>8</v>
      </c>
      <c r="B12" s="5" t="s">
        <v>31</v>
      </c>
      <c r="C12" s="6">
        <v>16.608995437622099</v>
      </c>
      <c r="D12" s="6">
        <v>16.671583175659201</v>
      </c>
      <c r="E12" s="6">
        <v>16.616420745849599</v>
      </c>
      <c r="F12" s="6">
        <f t="shared" si="2"/>
        <v>16.632333119710299</v>
      </c>
      <c r="G12" s="3"/>
      <c r="H12" s="4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x14ac:dyDescent="0.45">
      <c r="A13" s="5" t="s">
        <v>9</v>
      </c>
      <c r="B13" s="5" t="s">
        <v>31</v>
      </c>
      <c r="C13" s="6">
        <v>16.123332977294901</v>
      </c>
      <c r="D13" s="6">
        <v>16.1488933563232</v>
      </c>
      <c r="E13" s="6">
        <v>16.111879348754901</v>
      </c>
      <c r="F13" s="6">
        <f t="shared" si="2"/>
        <v>16.128035227457669</v>
      </c>
      <c r="G13" s="3"/>
      <c r="H13" s="4"/>
      <c r="I13" s="6"/>
      <c r="J13" s="6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3"/>
      <c r="Y13" s="3"/>
      <c r="Z13" s="3"/>
      <c r="AA13" s="3"/>
      <c r="AB13" s="3"/>
    </row>
    <row r="14" spans="1:28" x14ac:dyDescent="0.45">
      <c r="A14" s="5" t="s">
        <v>10</v>
      </c>
      <c r="B14" s="5" t="s">
        <v>31</v>
      </c>
      <c r="C14" s="6">
        <v>15.1437034606934</v>
      </c>
      <c r="D14" s="6">
        <v>15.2454013824463</v>
      </c>
      <c r="E14" s="6">
        <v>15.3052425384521</v>
      </c>
      <c r="F14" s="6">
        <f t="shared" si="2"/>
        <v>15.231449127197266</v>
      </c>
      <c r="G14" s="3"/>
      <c r="H14" s="4"/>
      <c r="I14" s="6"/>
      <c r="J14" s="6"/>
      <c r="K14" s="4"/>
      <c r="L14" s="4"/>
      <c r="M14" s="4"/>
      <c r="N14" s="4"/>
      <c r="O14" s="4"/>
      <c r="P14" s="4"/>
      <c r="Q14" s="4"/>
      <c r="R14" s="8"/>
      <c r="S14" s="8"/>
      <c r="T14" s="8"/>
      <c r="U14" s="8"/>
      <c r="V14" s="8"/>
      <c r="W14" s="8"/>
      <c r="X14" s="8"/>
      <c r="Y14" s="8"/>
      <c r="Z14" s="8"/>
      <c r="AA14" s="8"/>
      <c r="AB14" s="3"/>
    </row>
    <row r="15" spans="1:28" x14ac:dyDescent="0.45">
      <c r="A15" s="5" t="s">
        <v>11</v>
      </c>
      <c r="B15" s="5" t="s">
        <v>31</v>
      </c>
      <c r="C15" s="6">
        <v>17.6560363769531</v>
      </c>
      <c r="D15" s="6">
        <v>17.6378784179687</v>
      </c>
      <c r="E15" s="6">
        <v>17.7494201660156</v>
      </c>
      <c r="F15" s="6">
        <f t="shared" si="2"/>
        <v>17.6811116536458</v>
      </c>
      <c r="G15" s="3"/>
      <c r="H15" s="4"/>
      <c r="I15" s="6"/>
      <c r="J15" s="6"/>
      <c r="K15" s="4"/>
      <c r="L15" s="4"/>
      <c r="M15" s="4"/>
      <c r="N15" s="4"/>
      <c r="O15" s="4"/>
      <c r="P15" s="4"/>
      <c r="Q15" s="4"/>
      <c r="R15" s="8"/>
      <c r="S15" s="8"/>
      <c r="T15" s="8"/>
      <c r="U15" s="8"/>
      <c r="V15" s="8"/>
      <c r="W15" s="8"/>
      <c r="X15" s="8"/>
      <c r="Y15" s="8"/>
      <c r="Z15" s="8"/>
      <c r="AA15" s="8"/>
      <c r="AB15" s="3"/>
    </row>
    <row r="16" spans="1:28" x14ac:dyDescent="0.45">
      <c r="A16" s="5" t="s">
        <v>12</v>
      </c>
      <c r="B16" s="5" t="s">
        <v>31</v>
      </c>
      <c r="C16" s="6">
        <v>16.906007766723601</v>
      </c>
      <c r="D16" s="6">
        <v>16.925334930419901</v>
      </c>
      <c r="E16" s="6">
        <v>16.930006027221701</v>
      </c>
      <c r="F16" s="6">
        <f t="shared" si="2"/>
        <v>16.9204495747884</v>
      </c>
      <c r="G16" s="3"/>
      <c r="H16" s="4"/>
      <c r="I16" s="6" t="s">
        <v>33</v>
      </c>
      <c r="J16" s="6" t="s">
        <v>34</v>
      </c>
      <c r="K16" s="11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3"/>
      <c r="Y16" s="3"/>
      <c r="Z16" s="3"/>
      <c r="AA16" s="3"/>
      <c r="AB16" s="3"/>
    </row>
    <row r="17" spans="1:28" x14ac:dyDescent="0.45">
      <c r="A17" s="5" t="s">
        <v>13</v>
      </c>
      <c r="B17" s="5" t="s">
        <v>31</v>
      </c>
      <c r="C17" s="6">
        <v>15.6115627288818</v>
      </c>
      <c r="D17" s="6">
        <v>15.5936622619629</v>
      </c>
      <c r="E17" s="6">
        <v>15.6051940917969</v>
      </c>
      <c r="F17" s="6">
        <f t="shared" si="2"/>
        <v>15.603473027547201</v>
      </c>
      <c r="G17" s="3"/>
      <c r="H17" s="4"/>
      <c r="I17" s="6">
        <v>1.5840153658126561</v>
      </c>
      <c r="J17" s="6">
        <v>7.4490327987987799</v>
      </c>
      <c r="K17" s="11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3"/>
      <c r="Z17" s="3"/>
      <c r="AA17" s="3"/>
      <c r="AB17" s="3"/>
    </row>
    <row r="18" spans="1:28" x14ac:dyDescent="0.45">
      <c r="A18" s="5" t="s">
        <v>27</v>
      </c>
      <c r="B18" s="5" t="s">
        <v>31</v>
      </c>
      <c r="C18" s="6">
        <v>15.184858322143601</v>
      </c>
      <c r="D18" s="6">
        <v>15.252998352050801</v>
      </c>
      <c r="E18" s="6">
        <v>15.265926361084</v>
      </c>
      <c r="F18" s="6">
        <f t="shared" si="2"/>
        <v>15.2345943450928</v>
      </c>
      <c r="G18" s="3"/>
      <c r="H18" s="4"/>
      <c r="I18" s="6">
        <v>2.7975827396372832</v>
      </c>
      <c r="J18" s="6">
        <v>0.933450822719881</v>
      </c>
      <c r="K18" s="11"/>
      <c r="L18" s="4"/>
      <c r="M18" s="4"/>
      <c r="N18" s="4"/>
      <c r="O18" s="4"/>
      <c r="P18" s="4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28" x14ac:dyDescent="0.45">
      <c r="A19" s="5" t="s">
        <v>28</v>
      </c>
      <c r="B19" s="5" t="s">
        <v>31</v>
      </c>
      <c r="C19" s="6">
        <v>14.2694454193115</v>
      </c>
      <c r="D19" s="6">
        <v>14.326295852661101</v>
      </c>
      <c r="E19" s="6">
        <v>14.354442596435501</v>
      </c>
      <c r="F19" s="6">
        <f t="shared" si="2"/>
        <v>14.316727956136035</v>
      </c>
      <c r="G19" s="3"/>
      <c r="H19" s="4"/>
      <c r="I19" s="6">
        <v>0.81441632189282609</v>
      </c>
      <c r="J19" s="6">
        <v>3.6674578084839098</v>
      </c>
      <c r="K19" s="11"/>
      <c r="L19" s="4"/>
      <c r="M19" s="4"/>
      <c r="N19" s="4"/>
      <c r="O19" s="4"/>
      <c r="P19" s="4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28" x14ac:dyDescent="0.45">
      <c r="A20" s="5" t="s">
        <v>29</v>
      </c>
      <c r="B20" s="5" t="s">
        <v>31</v>
      </c>
      <c r="C20" s="6">
        <v>17.0974521636963</v>
      </c>
      <c r="D20" s="6">
        <v>17.106895446777301</v>
      </c>
      <c r="E20" s="6">
        <v>17.138341903686499</v>
      </c>
      <c r="F20" s="6">
        <f t="shared" si="2"/>
        <v>17.114229838053365</v>
      </c>
      <c r="G20" s="3"/>
      <c r="H20" s="4"/>
      <c r="I20" s="6">
        <v>1.0390534780934872</v>
      </c>
      <c r="J20" s="6">
        <v>11.376141190213</v>
      </c>
      <c r="K20" s="11"/>
      <c r="L20" s="4"/>
      <c r="M20" s="4"/>
      <c r="N20" s="4"/>
      <c r="O20" s="4"/>
      <c r="P20" s="4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x14ac:dyDescent="0.45">
      <c r="A21" s="5" t="s">
        <v>30</v>
      </c>
      <c r="B21" s="5" t="s">
        <v>31</v>
      </c>
      <c r="C21" s="6">
        <v>16.4420051574707</v>
      </c>
      <c r="D21" s="6">
        <v>16.510572433471701</v>
      </c>
      <c r="E21" s="6">
        <v>16.521471023559599</v>
      </c>
      <c r="F21" s="6">
        <f t="shared" si="2"/>
        <v>16.491349538167331</v>
      </c>
      <c r="G21" s="3"/>
      <c r="H21" s="4"/>
      <c r="I21" s="6">
        <v>0.73936553331240817</v>
      </c>
      <c r="J21" s="6">
        <v>8.0556955568491002</v>
      </c>
      <c r="K21" s="11"/>
      <c r="L21" s="4"/>
      <c r="M21" s="4"/>
      <c r="N21" s="4"/>
      <c r="O21" s="4"/>
      <c r="P21" s="4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x14ac:dyDescent="0.45">
      <c r="A22" s="9"/>
      <c r="B22" s="9"/>
      <c r="C22" s="3"/>
      <c r="D22" s="11"/>
      <c r="E22" s="11"/>
      <c r="F22" s="3"/>
      <c r="G22" s="3"/>
      <c r="H22" s="4"/>
      <c r="I22" s="6">
        <v>0.23325515891982351</v>
      </c>
      <c r="J22" s="6">
        <v>1.43792215712175</v>
      </c>
      <c r="K22" s="11"/>
      <c r="L22" s="4"/>
      <c r="M22" s="4"/>
      <c r="N22" s="4"/>
      <c r="O22" s="4"/>
      <c r="P22" s="4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x14ac:dyDescent="0.45">
      <c r="A23" s="9"/>
      <c r="B23" s="9"/>
      <c r="C23" s="6"/>
      <c r="D23" s="6"/>
      <c r="E23" s="6"/>
      <c r="F23" s="3"/>
      <c r="G23" s="3"/>
      <c r="H23" s="4"/>
      <c r="I23" s="6">
        <v>7.3970704772593656</v>
      </c>
      <c r="J23" s="6">
        <v>4.1231637211701297</v>
      </c>
      <c r="K23" s="11"/>
      <c r="L23" s="4"/>
      <c r="M23" s="4"/>
      <c r="N23" s="4"/>
      <c r="O23" s="4"/>
      <c r="P23" s="4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28" x14ac:dyDescent="0.45">
      <c r="A24" s="9"/>
      <c r="B24" s="9"/>
      <c r="C24" s="6"/>
      <c r="D24" s="6"/>
      <c r="E24" s="6"/>
      <c r="F24" s="3"/>
      <c r="G24" s="3"/>
      <c r="H24" s="4"/>
      <c r="I24" s="6">
        <v>1.0372872517081222</v>
      </c>
      <c r="J24" s="6">
        <v>6.5218587551504204</v>
      </c>
      <c r="K24" s="11"/>
      <c r="L24" s="4"/>
      <c r="M24" s="4"/>
      <c r="N24" s="4"/>
      <c r="O24" s="4"/>
      <c r="P24" s="4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 x14ac:dyDescent="0.45">
      <c r="A25" s="9"/>
      <c r="B25" s="9"/>
      <c r="C25" s="6"/>
      <c r="D25" s="6"/>
      <c r="E25" s="6"/>
      <c r="F25" s="3"/>
      <c r="G25" s="3"/>
      <c r="H25" s="4"/>
      <c r="I25" s="6">
        <v>0.31038737196587696</v>
      </c>
      <c r="J25" s="6">
        <v>14.1017204590574</v>
      </c>
      <c r="K25" s="11"/>
      <c r="L25" s="4"/>
      <c r="M25" s="4"/>
      <c r="N25" s="4"/>
      <c r="O25" s="4"/>
      <c r="P25" s="4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x14ac:dyDescent="0.45">
      <c r="A26" s="9"/>
      <c r="B26" s="9"/>
      <c r="C26" s="6"/>
      <c r="D26" s="6"/>
      <c r="E26" s="6"/>
      <c r="F26" s="3"/>
      <c r="G26" s="3"/>
      <c r="H26" s="4"/>
      <c r="I26" s="6">
        <v>0.6492620231082219</v>
      </c>
      <c r="J26" s="6">
        <v>8.8413682825279505</v>
      </c>
      <c r="K26" s="11"/>
      <c r="L26" s="4"/>
      <c r="M26" s="4"/>
      <c r="N26" s="4"/>
      <c r="O26" s="4"/>
      <c r="P26" s="4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x14ac:dyDescent="0.45">
      <c r="A27" s="9"/>
      <c r="B27" s="9"/>
      <c r="C27" s="6"/>
      <c r="D27" s="6"/>
      <c r="E27" s="6"/>
      <c r="F27" s="3"/>
      <c r="G27" s="3"/>
      <c r="H27" s="4"/>
      <c r="I27" s="4"/>
      <c r="J27" s="3"/>
      <c r="K27" s="3"/>
      <c r="L27" s="4"/>
      <c r="M27" s="4"/>
      <c r="N27" s="4"/>
      <c r="O27" s="4"/>
      <c r="P27" s="4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x14ac:dyDescent="0.45">
      <c r="A28" s="9"/>
      <c r="B28" s="9"/>
      <c r="C28" s="6"/>
      <c r="D28" s="6"/>
      <c r="E28" s="6"/>
      <c r="F28" s="3"/>
      <c r="G28" s="3"/>
      <c r="H28" s="4"/>
      <c r="I28" s="4"/>
      <c r="J28" s="3"/>
      <c r="K28" s="3"/>
      <c r="L28" s="4"/>
      <c r="M28" s="4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x14ac:dyDescent="0.45">
      <c r="A29" s="9"/>
      <c r="B29" s="9"/>
      <c r="C29" s="6"/>
      <c r="D29" s="6"/>
      <c r="E29" s="6"/>
      <c r="F29" s="3"/>
      <c r="G29" s="3"/>
      <c r="H29" s="4"/>
      <c r="I29" s="4"/>
      <c r="J29" s="3"/>
      <c r="K29" s="3"/>
      <c r="L29" s="4"/>
      <c r="M29" s="4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x14ac:dyDescent="0.45">
      <c r="A30" s="9"/>
      <c r="B30" s="9"/>
      <c r="C30" s="6"/>
      <c r="D30" s="6"/>
      <c r="E30" s="6"/>
      <c r="F30" s="3"/>
      <c r="G30" s="3"/>
      <c r="H30" s="4"/>
      <c r="I30" s="4"/>
      <c r="J30" s="3"/>
      <c r="K30" s="3"/>
      <c r="L30" s="4"/>
      <c r="M30" s="4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x14ac:dyDescent="0.45">
      <c r="A31" s="9"/>
      <c r="B31" s="9"/>
      <c r="C31" s="6"/>
      <c r="D31" s="6"/>
      <c r="E31" s="6"/>
      <c r="F31" s="3"/>
      <c r="G31" s="3"/>
      <c r="H31" s="3"/>
      <c r="I31" s="3"/>
      <c r="J31" s="3"/>
      <c r="K31" s="3"/>
      <c r="L31" s="4"/>
      <c r="M31" s="4"/>
      <c r="N31" s="4"/>
      <c r="O31" s="4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x14ac:dyDescent="0.45">
      <c r="A32" s="9"/>
      <c r="B32" s="9"/>
      <c r="C32" s="6"/>
      <c r="D32" s="6"/>
      <c r="E32" s="6"/>
      <c r="F32" s="3"/>
      <c r="G32" s="3"/>
      <c r="H32" s="3"/>
      <c r="I32" s="3"/>
      <c r="J32" s="3"/>
      <c r="K32" s="3"/>
      <c r="L32" s="4"/>
      <c r="M32" s="4"/>
      <c r="N32" s="4"/>
      <c r="O32" s="4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x14ac:dyDescent="0.45">
      <c r="A33" s="9"/>
      <c r="B33" s="9"/>
      <c r="C33" s="11"/>
      <c r="D33" s="11"/>
      <c r="E33" s="11"/>
      <c r="F33" s="3"/>
      <c r="G33" s="3"/>
      <c r="H33" s="3"/>
      <c r="I33" s="3"/>
      <c r="J33" s="3"/>
      <c r="K33" s="3"/>
      <c r="L33" s="4"/>
      <c r="M33" s="4"/>
      <c r="N33" s="4"/>
      <c r="O33" s="4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x14ac:dyDescent="0.45">
      <c r="A34" s="9"/>
      <c r="B34" s="9"/>
      <c r="C34" s="3"/>
      <c r="D34" s="11"/>
      <c r="E34" s="11"/>
      <c r="F34" s="3"/>
      <c r="G34" s="3"/>
      <c r="H34" s="3"/>
      <c r="I34" s="3"/>
      <c r="J34" s="3"/>
      <c r="K34" s="3"/>
      <c r="L34" s="4"/>
      <c r="M34" s="4"/>
      <c r="N34" s="4"/>
      <c r="O34" s="4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x14ac:dyDescent="0.45">
      <c r="A35" s="9"/>
      <c r="B35" s="9"/>
      <c r="C35" s="3"/>
      <c r="D35" s="11"/>
      <c r="E35" s="11"/>
      <c r="F35" s="3"/>
      <c r="G35" s="3"/>
      <c r="H35" s="3"/>
      <c r="I35" s="3"/>
      <c r="J35" s="3"/>
      <c r="K35" s="3"/>
      <c r="L35" s="4"/>
      <c r="M35" s="4"/>
      <c r="N35" s="4"/>
      <c r="O35" s="4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x14ac:dyDescent="0.45">
      <c r="A36" s="9"/>
      <c r="B36" s="9"/>
      <c r="C36" s="3"/>
      <c r="D36" s="11"/>
      <c r="E36" s="11"/>
      <c r="F36" s="3"/>
      <c r="G36" s="3"/>
      <c r="H36" s="3"/>
      <c r="I36" s="3"/>
      <c r="J36" s="3"/>
      <c r="K36" s="3"/>
      <c r="L36" s="4"/>
      <c r="M36" s="4"/>
      <c r="N36" s="4"/>
      <c r="O36" s="4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x14ac:dyDescent="0.45">
      <c r="A37" s="9"/>
      <c r="B37" s="9"/>
      <c r="C37" s="3"/>
      <c r="D37" s="11"/>
      <c r="E37" s="11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x14ac:dyDescent="0.45">
      <c r="A38" s="5" t="s">
        <v>1</v>
      </c>
      <c r="B38" s="5" t="s">
        <v>32</v>
      </c>
      <c r="C38" s="6">
        <v>20.618044853210399</v>
      </c>
      <c r="D38" s="6">
        <v>20.636032104492099</v>
      </c>
      <c r="E38" s="6">
        <v>20.813954353332502</v>
      </c>
      <c r="F38" s="6">
        <f>AVERAGE(C38,D38,E38)</f>
        <v>20.689343770345001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x14ac:dyDescent="0.45">
      <c r="A39" s="5" t="s">
        <v>2</v>
      </c>
      <c r="B39" s="5" t="s">
        <v>32</v>
      </c>
      <c r="C39" s="6">
        <v>20.697156906127901</v>
      </c>
      <c r="D39" s="6">
        <v>20.763044357299801</v>
      </c>
      <c r="E39" s="6">
        <v>20.890328407287601</v>
      </c>
      <c r="F39" s="6">
        <f t="shared" ref="F39:F43" si="5">AVERAGE(C39,D39,E39)</f>
        <v>20.783509890238435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x14ac:dyDescent="0.45">
      <c r="A40" s="5" t="s">
        <v>4</v>
      </c>
      <c r="B40" s="5" t="s">
        <v>32</v>
      </c>
      <c r="C40" s="6">
        <v>22.695895195007299</v>
      </c>
      <c r="D40" s="6">
        <v>22.838233947753899</v>
      </c>
      <c r="E40" s="6">
        <v>22.814154624938901</v>
      </c>
      <c r="F40" s="6">
        <f t="shared" si="5"/>
        <v>22.782761255900038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x14ac:dyDescent="0.45">
      <c r="A41" s="5" t="s">
        <v>5</v>
      </c>
      <c r="B41" s="5" t="s">
        <v>32</v>
      </c>
      <c r="C41" s="6">
        <v>21.617782592773398</v>
      </c>
      <c r="D41" s="6">
        <v>21.805727005004801</v>
      </c>
      <c r="E41" s="6">
        <v>21.711826324462798</v>
      </c>
      <c r="F41" s="6">
        <f t="shared" si="5"/>
        <v>21.711778640746999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x14ac:dyDescent="0.45">
      <c r="A42" s="5" t="s">
        <v>6</v>
      </c>
      <c r="B42" s="5" t="s">
        <v>32</v>
      </c>
      <c r="C42" s="6">
        <v>22.8751176834106</v>
      </c>
      <c r="D42" s="6">
        <v>22.869449615478501</v>
      </c>
      <c r="E42" s="6">
        <v>22.760972595214799</v>
      </c>
      <c r="F42" s="6">
        <f t="shared" si="5"/>
        <v>22.8351799647013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x14ac:dyDescent="0.45">
      <c r="A43" s="5" t="s">
        <v>7</v>
      </c>
      <c r="B43" s="5" t="s">
        <v>32</v>
      </c>
      <c r="C43" s="6">
        <v>24.9201211929321</v>
      </c>
      <c r="D43" s="6">
        <v>24.963474273681602</v>
      </c>
      <c r="E43" s="6">
        <v>24.9266662597656</v>
      </c>
      <c r="F43" s="6">
        <f t="shared" si="5"/>
        <v>24.936753908793097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x14ac:dyDescent="0.45">
      <c r="A44" s="5" t="s">
        <v>23</v>
      </c>
      <c r="B44" s="5" t="s">
        <v>32</v>
      </c>
      <c r="C44" s="6">
        <v>20.672472000121999</v>
      </c>
      <c r="D44" s="6">
        <v>20.7968797683715</v>
      </c>
      <c r="E44" s="6">
        <v>20.874680519104</v>
      </c>
      <c r="F44" s="6">
        <f>AVERAGE(C44,D44,E44)</f>
        <v>20.781344095865833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x14ac:dyDescent="0.45">
      <c r="A45" s="5" t="s">
        <v>24</v>
      </c>
      <c r="B45" s="5" t="s">
        <v>32</v>
      </c>
      <c r="C45" s="6">
        <v>22.610230445861799</v>
      </c>
      <c r="D45" s="6">
        <v>22.7671604156494</v>
      </c>
      <c r="E45" s="6">
        <v>22.786544799804599</v>
      </c>
      <c r="F45" s="6">
        <f t="shared" ref="F45:F57" si="6">AVERAGE(C45,D45,E45)</f>
        <v>22.721311887105269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x14ac:dyDescent="0.45">
      <c r="A46" s="5" t="s">
        <v>25</v>
      </c>
      <c r="B46" s="5" t="s">
        <v>32</v>
      </c>
      <c r="C46" s="6">
        <v>23.315749168396</v>
      </c>
      <c r="D46" s="6">
        <v>23.422789573669402</v>
      </c>
      <c r="E46" s="6">
        <v>23.383419990539501</v>
      </c>
      <c r="F46" s="6">
        <f t="shared" si="6"/>
        <v>23.373986244201632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x14ac:dyDescent="0.45">
      <c r="A47" s="5" t="s">
        <v>26</v>
      </c>
      <c r="B47" s="5" t="s">
        <v>32</v>
      </c>
      <c r="C47" s="6">
        <v>23.553637504577601</v>
      </c>
      <c r="D47" s="6">
        <v>23.762214660644499</v>
      </c>
      <c r="E47" s="6">
        <v>23.728691101074201</v>
      </c>
      <c r="F47" s="6">
        <f t="shared" si="6"/>
        <v>23.681514422098768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x14ac:dyDescent="0.45">
      <c r="A48" s="5" t="s">
        <v>8</v>
      </c>
      <c r="B48" s="5" t="s">
        <v>32</v>
      </c>
      <c r="C48" s="6">
        <v>19.2291263580322</v>
      </c>
      <c r="D48" s="6">
        <v>19.233008384704501</v>
      </c>
      <c r="E48" s="6">
        <v>19.164401626586901</v>
      </c>
      <c r="F48" s="6">
        <f t="shared" si="6"/>
        <v>19.2088454564412</v>
      </c>
      <c r="G48" s="3"/>
      <c r="H48" s="11"/>
      <c r="I48" s="11"/>
      <c r="J48" s="11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x14ac:dyDescent="0.45">
      <c r="A49" s="5" t="s">
        <v>9</v>
      </c>
      <c r="B49" s="5" t="s">
        <v>32</v>
      </c>
      <c r="C49" s="6">
        <v>21.714637184143001</v>
      </c>
      <c r="D49" s="6">
        <v>21.7572841644287</v>
      </c>
      <c r="E49" s="6">
        <v>21.630942916870101</v>
      </c>
      <c r="F49" s="6">
        <f t="shared" si="6"/>
        <v>21.700954755147265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x14ac:dyDescent="0.45">
      <c r="A50" s="5" t="s">
        <v>10</v>
      </c>
      <c r="B50" s="5" t="s">
        <v>32</v>
      </c>
      <c r="C50" s="6">
        <v>18.7396526336669</v>
      </c>
      <c r="D50" s="6">
        <v>18.8355388641357</v>
      </c>
      <c r="E50" s="6">
        <v>18.9155111312866</v>
      </c>
      <c r="F50" s="6">
        <f t="shared" si="6"/>
        <v>18.8302342096964</v>
      </c>
      <c r="G50" s="3"/>
      <c r="H50" s="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3"/>
      <c r="AA50" s="3"/>
      <c r="AB50" s="3"/>
    </row>
    <row r="51" spans="1:28" x14ac:dyDescent="0.45">
      <c r="A51" s="5" t="s">
        <v>11</v>
      </c>
      <c r="B51" s="5" t="s">
        <v>32</v>
      </c>
      <c r="C51" s="6">
        <v>19.568508148193299</v>
      </c>
      <c r="D51" s="6">
        <v>19.619004249572701</v>
      </c>
      <c r="E51" s="6">
        <v>19.752700805663999</v>
      </c>
      <c r="F51" s="6">
        <f t="shared" si="6"/>
        <v>19.646737734476666</v>
      </c>
      <c r="G51" s="3"/>
      <c r="H51" s="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3"/>
      <c r="AA51" s="3"/>
      <c r="AB51" s="3"/>
    </row>
    <row r="52" spans="1:28" x14ac:dyDescent="0.45">
      <c r="A52" s="5" t="s">
        <v>12</v>
      </c>
      <c r="B52" s="5" t="s">
        <v>32</v>
      </c>
      <c r="C52" s="6">
        <v>19.468437194824201</v>
      </c>
      <c r="D52" s="6">
        <v>19.463522911071699</v>
      </c>
      <c r="E52" s="6">
        <v>19.220057487487701</v>
      </c>
      <c r="F52" s="6">
        <f t="shared" si="6"/>
        <v>19.384005864461198</v>
      </c>
      <c r="G52" s="3"/>
      <c r="H52" s="3"/>
      <c r="I52" s="4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x14ac:dyDescent="0.45">
      <c r="A53" s="5" t="s">
        <v>13</v>
      </c>
      <c r="B53" s="5" t="s">
        <v>32</v>
      </c>
      <c r="C53" s="6">
        <v>20.4714450836181</v>
      </c>
      <c r="D53" s="6">
        <v>20.5870199203491</v>
      </c>
      <c r="E53" s="6">
        <v>20.600693702697701</v>
      </c>
      <c r="F53" s="6">
        <f t="shared" si="6"/>
        <v>20.553052902221634</v>
      </c>
      <c r="G53" s="3"/>
      <c r="H53" s="3"/>
      <c r="I53" s="4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x14ac:dyDescent="0.45">
      <c r="A54" s="5" t="s">
        <v>27</v>
      </c>
      <c r="B54" s="5" t="s">
        <v>32</v>
      </c>
      <c r="C54" s="6">
        <v>18.691389465332001</v>
      </c>
      <c r="D54" s="6">
        <v>18.7519931793212</v>
      </c>
      <c r="E54" s="6">
        <v>18.5498414993286</v>
      </c>
      <c r="F54" s="6">
        <f t="shared" si="6"/>
        <v>18.664408047993934</v>
      </c>
      <c r="G54" s="3"/>
      <c r="H54" s="3"/>
      <c r="I54" s="4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x14ac:dyDescent="0.45">
      <c r="A55" s="5" t="s">
        <v>28</v>
      </c>
      <c r="B55" s="5" t="s">
        <v>32</v>
      </c>
      <c r="C55" s="6">
        <v>17.086704254150298</v>
      </c>
      <c r="D55" s="6">
        <v>17.112490653991699</v>
      </c>
      <c r="E55" s="6">
        <v>17.0558357238769</v>
      </c>
      <c r="F55" s="6">
        <f t="shared" si="6"/>
        <v>17.085010210672966</v>
      </c>
      <c r="G55" s="3"/>
      <c r="H55" s="3"/>
      <c r="I55" s="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x14ac:dyDescent="0.45">
      <c r="A56" s="5" t="s">
        <v>29</v>
      </c>
      <c r="B56" s="5" t="s">
        <v>32</v>
      </c>
      <c r="C56" s="6">
        <v>18.7488344192504</v>
      </c>
      <c r="D56" s="6">
        <v>18.8019084930419</v>
      </c>
      <c r="E56" s="6">
        <v>18.759245109558101</v>
      </c>
      <c r="F56" s="6">
        <f t="shared" si="6"/>
        <v>18.769996007283467</v>
      </c>
      <c r="G56" s="3"/>
      <c r="H56" s="3"/>
      <c r="I56" s="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x14ac:dyDescent="0.45">
      <c r="A57" s="5" t="s">
        <v>30</v>
      </c>
      <c r="B57" s="5" t="s">
        <v>32</v>
      </c>
      <c r="C57" s="6">
        <v>18.901171112060499</v>
      </c>
      <c r="D57" s="6">
        <v>18.8213901519775</v>
      </c>
      <c r="E57" s="6">
        <v>18.7393747329711</v>
      </c>
      <c r="F57" s="6">
        <f t="shared" si="6"/>
        <v>18.820645332336365</v>
      </c>
      <c r="G57" s="3"/>
      <c r="H57" s="3"/>
      <c r="I57" s="4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x14ac:dyDescent="0.45">
      <c r="A58" s="9"/>
      <c r="B58" s="9"/>
      <c r="C58" s="3"/>
      <c r="D58" s="11"/>
      <c r="E58" s="11"/>
      <c r="F58" s="3"/>
      <c r="G58" s="3"/>
      <c r="H58" s="3"/>
      <c r="I58" s="4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x14ac:dyDescent="0.45">
      <c r="A59" s="9"/>
      <c r="B59" s="9"/>
      <c r="C59" s="6"/>
      <c r="D59" s="6"/>
      <c r="E59" s="6"/>
      <c r="F59" s="3"/>
      <c r="G59" s="3"/>
      <c r="H59" s="3"/>
      <c r="I59" s="4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x14ac:dyDescent="0.45">
      <c r="A60" s="9"/>
      <c r="B60" s="9"/>
      <c r="C60" s="6"/>
      <c r="D60" s="6"/>
      <c r="E60" s="6"/>
      <c r="F60" s="3"/>
      <c r="G60" s="3"/>
      <c r="H60" s="3"/>
      <c r="I60" s="4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x14ac:dyDescent="0.45">
      <c r="A61" s="9"/>
      <c r="B61" s="9"/>
      <c r="C61" s="6"/>
      <c r="D61" s="6"/>
      <c r="E61" s="6"/>
      <c r="F61" s="3"/>
      <c r="G61" s="3"/>
      <c r="H61" s="3"/>
      <c r="I61" s="4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x14ac:dyDescent="0.45">
      <c r="A62" s="9"/>
      <c r="B62" s="9"/>
      <c r="C62" s="6"/>
      <c r="D62" s="6"/>
      <c r="E62" s="6"/>
      <c r="F62" s="3"/>
      <c r="G62" s="3"/>
      <c r="H62" s="3"/>
      <c r="I62" s="4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x14ac:dyDescent="0.45">
      <c r="A63" s="9"/>
      <c r="B63" s="9"/>
      <c r="C63" s="6"/>
      <c r="D63" s="6"/>
      <c r="E63" s="6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x14ac:dyDescent="0.45">
      <c r="A64" s="1"/>
      <c r="B64" s="1"/>
      <c r="C64" s="7"/>
      <c r="D64" s="7"/>
      <c r="E64" s="7"/>
    </row>
    <row r="65" spans="1:5" x14ac:dyDescent="0.45">
      <c r="A65" s="1"/>
      <c r="B65" s="1"/>
      <c r="C65" s="7"/>
      <c r="D65" s="7"/>
      <c r="E65" s="7"/>
    </row>
    <row r="66" spans="1:5" x14ac:dyDescent="0.45">
      <c r="A66" s="1"/>
      <c r="B66" s="1"/>
      <c r="C66" s="7"/>
      <c r="D66" s="7"/>
      <c r="E66" s="7"/>
    </row>
    <row r="67" spans="1:5" x14ac:dyDescent="0.45">
      <c r="A67" s="1"/>
      <c r="B67" s="1"/>
      <c r="C67" s="7"/>
      <c r="D67" s="7"/>
      <c r="E67" s="7"/>
    </row>
    <row r="68" spans="1:5" x14ac:dyDescent="0.45">
      <c r="A68" s="1"/>
      <c r="B68" s="1"/>
      <c r="C68" s="7"/>
      <c r="D68" s="7"/>
      <c r="E68" s="7"/>
    </row>
    <row r="69" spans="1:5" x14ac:dyDescent="0.45">
      <c r="A69" s="1"/>
      <c r="B69" s="1"/>
      <c r="D69" s="2"/>
      <c r="E69" s="2"/>
    </row>
    <row r="70" spans="1:5" x14ac:dyDescent="0.45">
      <c r="A70" s="1"/>
      <c r="B70" s="1"/>
      <c r="D70" s="2"/>
      <c r="E70" s="2"/>
    </row>
    <row r="71" spans="1:5" x14ac:dyDescent="0.45">
      <c r="A71" s="1"/>
      <c r="B71" s="1"/>
      <c r="D71" s="2"/>
      <c r="E71" s="2"/>
    </row>
    <row r="72" spans="1:5" x14ac:dyDescent="0.45">
      <c r="A72" s="1"/>
      <c r="B72" s="1"/>
      <c r="D72" s="2"/>
      <c r="E72" s="2"/>
    </row>
    <row r="73" spans="1:5" x14ac:dyDescent="0.45">
      <c r="A73" s="1"/>
      <c r="B73" s="1"/>
      <c r="D73" s="2"/>
      <c r="E73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2024-10-17T12:14:26Z</dcterms:modified>
</cp:coreProperties>
</file>